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00" windowWidth="17445" windowHeight="10050" tabRatio="49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Лист1!$A$1:$E$79</definedName>
  </definedNames>
  <calcPr calcId="144525"/>
</workbook>
</file>

<file path=xl/calcChain.xml><?xml version="1.0" encoding="utf-8"?>
<calcChain xmlns="http://schemas.openxmlformats.org/spreadsheetml/2006/main">
  <c r="E76" i="1" l="1"/>
  <c r="E75" i="1" s="1"/>
  <c r="D76" i="1"/>
  <c r="D75" i="1" s="1"/>
  <c r="C76" i="1"/>
  <c r="C75" i="1"/>
  <c r="E73" i="1"/>
  <c r="D73" i="1"/>
  <c r="C73" i="1"/>
  <c r="C70" i="1" s="1"/>
  <c r="C66" i="1" s="1"/>
  <c r="C65" i="1" s="1"/>
  <c r="E71" i="1"/>
  <c r="E70" i="1" s="1"/>
  <c r="D71" i="1"/>
  <c r="C71" i="1"/>
  <c r="D70" i="1"/>
  <c r="E68" i="1"/>
  <c r="D68" i="1"/>
  <c r="D67" i="1" s="1"/>
  <c r="C68" i="1"/>
  <c r="C67" i="1" s="1"/>
  <c r="E67" i="1"/>
  <c r="E63" i="1"/>
  <c r="D63" i="1"/>
  <c r="D62" i="1" s="1"/>
  <c r="C63" i="1"/>
  <c r="C62" i="1" s="1"/>
  <c r="E62" i="1"/>
  <c r="E60" i="1"/>
  <c r="E59" i="1" s="1"/>
  <c r="D60" i="1"/>
  <c r="C60" i="1"/>
  <c r="D59" i="1"/>
  <c r="C59" i="1"/>
  <c r="E57" i="1"/>
  <c r="D57" i="1"/>
  <c r="D53" i="1" s="1"/>
  <c r="C57" i="1"/>
  <c r="E54" i="1"/>
  <c r="D54" i="1"/>
  <c r="C54" i="1"/>
  <c r="C53" i="1" s="1"/>
  <c r="E53" i="1"/>
  <c r="E51" i="1"/>
  <c r="E48" i="1" s="1"/>
  <c r="D51" i="1"/>
  <c r="C51" i="1"/>
  <c r="E49" i="1"/>
  <c r="D49" i="1"/>
  <c r="D48" i="1" s="1"/>
  <c r="D45" i="1" s="1"/>
  <c r="C49" i="1"/>
  <c r="C48" i="1" s="1"/>
  <c r="C45" i="1" s="1"/>
  <c r="E46" i="1"/>
  <c r="E45" i="1" s="1"/>
  <c r="D46" i="1"/>
  <c r="C46" i="1"/>
  <c r="E43" i="1"/>
  <c r="D43" i="1"/>
  <c r="D42" i="1" s="1"/>
  <c r="C43" i="1"/>
  <c r="C42" i="1" s="1"/>
  <c r="E42" i="1"/>
  <c r="E37" i="1"/>
  <c r="E36" i="1" s="1"/>
  <c r="E30" i="1" s="1"/>
  <c r="D37" i="1"/>
  <c r="C37" i="1"/>
  <c r="D36" i="1"/>
  <c r="C36" i="1"/>
  <c r="E32" i="1"/>
  <c r="D32" i="1"/>
  <c r="D31" i="1" s="1"/>
  <c r="C32" i="1"/>
  <c r="C31" i="1" s="1"/>
  <c r="E31" i="1"/>
  <c r="C30" i="1" l="1"/>
  <c r="C79" i="1" s="1"/>
  <c r="E66" i="1"/>
  <c r="E65" i="1" s="1"/>
  <c r="E79" i="1" s="1"/>
  <c r="D66" i="1"/>
  <c r="D65" i="1" s="1"/>
  <c r="D30" i="1"/>
  <c r="D79" i="1" s="1"/>
</calcChain>
</file>

<file path=xl/sharedStrings.xml><?xml version="1.0" encoding="utf-8"?>
<sst xmlns="http://schemas.openxmlformats.org/spreadsheetml/2006/main" count="131" uniqueCount="126">
  <si>
    <t>к Решению Совета депутатов</t>
  </si>
  <si>
    <t>«О бюджете муниципального образования</t>
  </si>
  <si>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</si>
  <si>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</si>
  <si>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</si>
  <si>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</si>
  <si>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</si>
  <si>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</si>
  <si>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</si>
  <si>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</si>
  <si>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</si>
  <si>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</si>
  <si>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</si>
  <si>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</si>
  <si>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</si>
  <si>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</si>
  <si>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</si>
  <si>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</si>
  <si>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</si>
  <si>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</si>
  <si>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</si>
  <si>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</si>
  <si>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</si>
  <si>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</si>
  <si>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</si>
  <si>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</si>
  <si>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</si>
  <si>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</si>
  <si>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</si>
  <si>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</si>
  <si>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</si>
  <si>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</si>
  <si>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</si>
  <si>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</si>
  <si>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</si>
  <si>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</si>
  <si>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</si>
  <si>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</si>
  <si>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</si>
  <si>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</si>
  <si>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</si>
  <si>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</si>
  <si>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</si>
  <si>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</si>
  <si>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Тверской области по группам, подгруппам, статьям, подстатьям и элементам доходов классификации</t>
  </si>
  <si>
    <t xml:space="preserve">Сумма,  руб. </t>
  </si>
  <si>
    <t xml:space="preserve">Сумма, руб. 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</si>
  <si>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</si>
  <si>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</si>
  <si>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</si>
  <si>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</si>
  <si>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</si>
  <si>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</si>
  <si>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</si>
  <si>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</si>
  <si>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</si>
  <si>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</si>
  <si>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</si>
  <si>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</si>
  <si>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</si>
  <si>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</si>
  <si>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</si>
  <si>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</si>
  <si>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</si>
  <si>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</si>
  <si>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</si>
  <si>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</si>
  <si>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</si>
  <si>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</si>
  <si>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</si>
  <si>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</si>
  <si>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</si>
  <si>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</si>
  <si>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</si>
  <si>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</si>
  <si>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</si>
  <si>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</si>
  <si>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</si>
  <si>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</si>
  <si>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</si>
  <si>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</si>
  <si>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</si>
  <si>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</si>
  <si>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</si>
  <si>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</si>
  <si>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</si>
  <si>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</si>
  <si>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</si>
  <si>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</si>
  <si>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МО сельское поселение «Победа»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</si>
  <si>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</si>
  <si>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</si>
  <si>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</si>
  <si>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</si>
  <si>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</si>
  <si>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</si>
  <si>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</si>
  <si>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</si>
  <si>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2024  год</t>
  </si>
  <si>
    <t>доходов бюджетов Российской Федерации на 2022 год и на плановый период 2023 и 2024 годов</t>
  </si>
  <si>
    <t>2022 год</t>
  </si>
  <si>
    <t>000 1 01 02020 01 0000 110</t>
  </si>
  <si>
    <t xml:space="preserve">от 23 декабря 2021 года № 111 </t>
  </si>
  <si>
    <t>Приложение № 3</t>
  </si>
  <si>
    <t>муниципального образования</t>
  </si>
  <si>
    <t>Ржевского района Тверской области</t>
  </si>
  <si>
    <t>сельское поселение "Победа»</t>
  </si>
  <si>
    <t>в решение от 23 декабря 2021 года № 111</t>
  </si>
  <si>
    <t xml:space="preserve">сельское поселение «Победа» 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</si>
  <si>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</si>
  <si>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</si>
  <si>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</si>
  <si>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</si>
  <si>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 бюджетных и автономных учреждений)</t>
  </si>
  <si>
    <t>Доходы от продажи материальных и нематериальных активов</t>
  </si>
  <si>
    <t xml:space="preserve">Прогнозируемые доходы бюджета муниципального образования сельское поселение "Победа" Ржевского муниципального района </t>
  </si>
  <si>
    <t>Приложение № 2</t>
  </si>
  <si>
    <t xml:space="preserve">"О внесении изменений и дополнений </t>
  </si>
  <si>
    <t xml:space="preserve">Ржевского муниципального района Тверской области </t>
  </si>
  <si>
    <t>на 2022 год и на плановый период 2023 и 2024 годов»</t>
  </si>
  <si>
    <t xml:space="preserve">Ржевского  района Тверской области </t>
  </si>
  <si>
    <t xml:space="preserve">                                                                        сельское поселение «Победа» </t>
  </si>
  <si>
    <t>на 2022 год  и на плановый период 2023 и 2024 годов"</t>
  </si>
  <si>
    <t xml:space="preserve">000 2 02 49999 10 2164 150 </t>
  </si>
  <si>
    <t>Прочие  межбюджетные трансферты, передаваемые бюджетам сельских поселений (Иные межбюджетные трансферты на реализацию мероприятий по обращениям, поступающим к депутатам законодательного Собрания Тверской области)</t>
  </si>
  <si>
    <t xml:space="preserve">от 09 сентября 2022 года № 132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</si>
</sst>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/>
    <xf numFmtId="0" fontId="2" fillId="0" borderId="1" xfId="0" applyFont="1" applyBorder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0" xfId="0" applyFill="1"/>
    <xf numFmtId="0" fontId="2" fillId="0" borderId="1" xfId="0" applyFont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center" wrapText="1"/>
    </xf>
    <xf numFmtId="0" fontId="7" fillId="0" borderId="0" xfId="0" applyFont="1"/>
    <xf numFmtId="0" fontId="2" fillId="0" borderId="1" xfId="0" applyFont="1" applyBorder="1" applyAlignment="1">
      <alignment horizontal="justify" vertical="top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right"/>
    </xf>
    <xf numFmtId="0" fontId="0" fillId="0" borderId="0" xfId="0" applyAlignment="1"/>
    <xf numFmtId="0" fontId="0" fillId="0" borderId="0" xfId="0" applyFill="1"/>
    <xf numFmtId="4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3" fillId="0" borderId="5" xfId="0" applyNumberFormat="1" applyFont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49" fontId="2" fillId="0" borderId="5" xfId="0" applyNumberFormat="1" applyFont="1" applyFill="1" applyBorder="1" applyAlignment="1">
      <alignment horizontal="justify" vertical="top" wrapText="1"/>
    </xf>
    <xf numFmtId="0" fontId="2" fillId="0" borderId="5" xfId="0" applyFont="1" applyFill="1" applyBorder="1" applyAlignment="1">
      <alignment horizontal="justify" vertical="top" wrapText="1"/>
    </xf>
    <xf numFmtId="4" fontId="2" fillId="0" borderId="5" xfId="0" applyNumberFormat="1" applyFont="1" applyFill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view="pageBreakPreview" topLeftCell="A38" zoomScale="60" zoomScaleNormal="60" workbookViewId="0">
      <selection activeCell="C61" sqref="C61"/>
    </sheetView>
  </sheetViews>
  <sheetFormatPr defaultRowHeight="23.25" x14ac:dyDescent="0.35"/>
  <cols>
    <col min="1" max="1" width="23.23046875" customWidth="1"/>
    <col min="2" max="2" width="33.61328125" customWidth="1"/>
    <col min="3" max="3" width="13.23046875" customWidth="1"/>
    <col min="4" max="4" width="16.3828125" customWidth="1"/>
    <col min="5" max="5" width="13.4609375" customWidth="1"/>
  </cols>
  <sheetData>
    <row r="1" spans="3:5" x14ac:dyDescent="0.35">
      <c r="E1" s="37" t="s">
        <v>116</v>
      </c>
    </row>
    <row r="2" spans="3:5" x14ac:dyDescent="0.35">
      <c r="E2" s="38" t="s">
        <v>0</v>
      </c>
    </row>
    <row r="3" spans="3:5" x14ac:dyDescent="0.35">
      <c r="E3" s="38" t="s">
        <v>104</v>
      </c>
    </row>
    <row r="4" spans="3:5" x14ac:dyDescent="0.35">
      <c r="E4" s="38" t="s">
        <v>106</v>
      </c>
    </row>
    <row r="5" spans="3:5" x14ac:dyDescent="0.35">
      <c r="E5" s="38" t="s">
        <v>105</v>
      </c>
    </row>
    <row r="6" spans="3:5" x14ac:dyDescent="0.35">
      <c r="E6" s="43" t="s">
        <v>125</v>
      </c>
    </row>
    <row r="7" spans="3:5" x14ac:dyDescent="0.35">
      <c r="E7" s="38" t="s">
        <v>117</v>
      </c>
    </row>
    <row r="8" spans="3:5" x14ac:dyDescent="0.35">
      <c r="E8" s="38" t="s">
        <v>107</v>
      </c>
    </row>
    <row r="9" spans="3:5" x14ac:dyDescent="0.35">
      <c r="E9" s="38" t="s">
        <v>1</v>
      </c>
    </row>
    <row r="10" spans="3:5" x14ac:dyDescent="0.35">
      <c r="E10" s="38" t="s">
        <v>108</v>
      </c>
    </row>
    <row r="11" spans="3:5" x14ac:dyDescent="0.35">
      <c r="E11" s="38" t="s">
        <v>118</v>
      </c>
    </row>
    <row r="12" spans="3:5" x14ac:dyDescent="0.35">
      <c r="E12" s="38" t="s">
        <v>119</v>
      </c>
    </row>
    <row r="14" spans="3:5" x14ac:dyDescent="0.35">
      <c r="C14" s="1"/>
      <c r="E14" s="2" t="s">
        <v>103</v>
      </c>
    </row>
    <row r="15" spans="3:5" x14ac:dyDescent="0.35">
      <c r="C15" s="1"/>
      <c r="E15" s="3" t="s">
        <v>0</v>
      </c>
    </row>
    <row r="16" spans="3:5" x14ac:dyDescent="0.35">
      <c r="C16" s="1"/>
      <c r="E16" s="3" t="s">
        <v>89</v>
      </c>
    </row>
    <row r="17" spans="1:7" x14ac:dyDescent="0.35">
      <c r="C17" s="1"/>
      <c r="E17" s="3" t="s">
        <v>120</v>
      </c>
    </row>
    <row r="18" spans="1:7" x14ac:dyDescent="0.35">
      <c r="C18" s="1"/>
      <c r="E18" s="3" t="s">
        <v>102</v>
      </c>
    </row>
    <row r="19" spans="1:7" x14ac:dyDescent="0.35">
      <c r="C19" s="1"/>
      <c r="E19" s="3" t="s">
        <v>1</v>
      </c>
    </row>
    <row r="20" spans="1:7" x14ac:dyDescent="0.35">
      <c r="C20" s="1"/>
      <c r="E20" s="3" t="s">
        <v>121</v>
      </c>
    </row>
    <row r="21" spans="1:7" x14ac:dyDescent="0.35">
      <c r="E21" s="38" t="s">
        <v>118</v>
      </c>
    </row>
    <row r="22" spans="1:7" x14ac:dyDescent="0.35">
      <c r="C22" s="60" t="s">
        <v>122</v>
      </c>
      <c r="D22" s="60"/>
      <c r="E22" s="60"/>
    </row>
    <row r="23" spans="1:7" ht="20.25" customHeight="1" x14ac:dyDescent="0.35">
      <c r="A23" s="5"/>
      <c r="B23" s="5"/>
    </row>
    <row r="24" spans="1:7" s="4" customFormat="1" ht="27" customHeight="1" x14ac:dyDescent="0.35">
      <c r="A24" s="61" t="s">
        <v>115</v>
      </c>
      <c r="B24" s="61"/>
      <c r="C24" s="61"/>
      <c r="D24" s="61"/>
      <c r="E24" s="61"/>
      <c r="F24" s="44"/>
    </row>
    <row r="25" spans="1:7" s="4" customFormat="1" ht="27" customHeight="1" x14ac:dyDescent="0.35">
      <c r="A25" s="59" t="s">
        <v>44</v>
      </c>
      <c r="B25" s="59"/>
      <c r="C25" s="59"/>
      <c r="D25" s="59"/>
      <c r="E25" s="59"/>
      <c r="F25" s="44"/>
    </row>
    <row r="26" spans="1:7" s="4" customFormat="1" ht="27" customHeight="1" x14ac:dyDescent="0.35">
      <c r="A26" s="59" t="s">
        <v>99</v>
      </c>
      <c r="B26" s="59"/>
      <c r="C26" s="59"/>
      <c r="D26" s="59"/>
      <c r="E26" s="59"/>
      <c r="F26" s="44"/>
    </row>
    <row r="27" spans="1:7" s="4" customFormat="1" ht="29.25" customHeight="1" x14ac:dyDescent="0.35">
      <c r="A27" s="62"/>
      <c r="B27" s="62"/>
    </row>
    <row r="28" spans="1:7" s="4" customFormat="1" ht="23.25" customHeight="1" x14ac:dyDescent="0.35">
      <c r="A28" s="58" t="s">
        <v>2</v>
      </c>
      <c r="B28" s="58" t="s">
        <v>3</v>
      </c>
      <c r="C28" s="46" t="s">
        <v>45</v>
      </c>
      <c r="D28" s="46" t="s">
        <v>45</v>
      </c>
      <c r="E28" s="46" t="s">
        <v>46</v>
      </c>
    </row>
    <row r="29" spans="1:7" ht="37.5" customHeight="1" x14ac:dyDescent="0.35">
      <c r="A29" s="58"/>
      <c r="B29" s="58"/>
      <c r="C29" s="46" t="s">
        <v>100</v>
      </c>
      <c r="D29" s="46" t="s">
        <v>47</v>
      </c>
      <c r="E29" s="46" t="s">
        <v>98</v>
      </c>
    </row>
    <row r="30" spans="1:7" ht="38.25" customHeight="1" x14ac:dyDescent="0.35">
      <c r="A30" s="6" t="s">
        <v>4</v>
      </c>
      <c r="B30" s="6" t="s">
        <v>5</v>
      </c>
      <c r="C30" s="47">
        <f>SUM(C31+C36+C42+C45+C53+C62+C59)</f>
        <v>28529042</v>
      </c>
      <c r="D30" s="47">
        <f t="shared" ref="D30:E30" si="0">SUM(D31+D36+D42+D45+D53+D62)</f>
        <v>5479324</v>
      </c>
      <c r="E30" s="47">
        <f t="shared" si="0"/>
        <v>5601027</v>
      </c>
    </row>
    <row r="31" spans="1:7" ht="20.25" customHeight="1" x14ac:dyDescent="0.35">
      <c r="A31" s="6" t="s">
        <v>6</v>
      </c>
      <c r="B31" s="6" t="s">
        <v>7</v>
      </c>
      <c r="C31" s="47">
        <f>SUM(C32)</f>
        <v>284540</v>
      </c>
      <c r="D31" s="47">
        <f t="shared" ref="D31:E31" si="1">SUM(D32)</f>
        <v>296500</v>
      </c>
      <c r="E31" s="47">
        <f t="shared" si="1"/>
        <v>309940</v>
      </c>
    </row>
    <row r="32" spans="1:7" ht="24.75" customHeight="1" x14ac:dyDescent="0.35">
      <c r="A32" s="7" t="s">
        <v>8</v>
      </c>
      <c r="B32" s="7" t="s">
        <v>9</v>
      </c>
      <c r="C32" s="48">
        <f>SUM(C33:C35)</f>
        <v>284540</v>
      </c>
      <c r="D32" s="48">
        <f t="shared" ref="D32:E32" si="2">SUM(D33:D35)</f>
        <v>296500</v>
      </c>
      <c r="E32" s="48">
        <f t="shared" si="2"/>
        <v>309940</v>
      </c>
      <c r="G32" s="36"/>
    </row>
    <row r="33" spans="1:5" ht="108" customHeight="1" x14ac:dyDescent="0.35">
      <c r="A33" s="8" t="s">
        <v>10</v>
      </c>
      <c r="B33" s="8" t="s">
        <v>11</v>
      </c>
      <c r="C33" s="49">
        <v>283840</v>
      </c>
      <c r="D33" s="49">
        <v>295760</v>
      </c>
      <c r="E33" s="49">
        <v>309160</v>
      </c>
    </row>
    <row r="34" spans="1:5" ht="169.9" customHeight="1" x14ac:dyDescent="0.35">
      <c r="A34" s="8" t="s">
        <v>101</v>
      </c>
      <c r="B34" s="8" t="s">
        <v>12</v>
      </c>
      <c r="C34" s="49">
        <v>320</v>
      </c>
      <c r="D34" s="49">
        <v>340</v>
      </c>
      <c r="E34" s="49">
        <v>360</v>
      </c>
    </row>
    <row r="35" spans="1:5" ht="77.45" customHeight="1" x14ac:dyDescent="0.35">
      <c r="A35" s="8" t="s">
        <v>13</v>
      </c>
      <c r="B35" s="8" t="s">
        <v>14</v>
      </c>
      <c r="C35" s="49">
        <v>380</v>
      </c>
      <c r="D35" s="49">
        <v>400</v>
      </c>
      <c r="E35" s="49">
        <v>420</v>
      </c>
    </row>
    <row r="36" spans="1:5" ht="54" x14ac:dyDescent="0.35">
      <c r="A36" s="6" t="s">
        <v>15</v>
      </c>
      <c r="B36" s="6" t="s">
        <v>16</v>
      </c>
      <c r="C36" s="47">
        <f>SUM(C37)</f>
        <v>1869506</v>
      </c>
      <c r="D36" s="47">
        <f t="shared" ref="D36:E36" si="3">SUM(D37)</f>
        <v>1982824</v>
      </c>
      <c r="E36" s="47">
        <f t="shared" si="3"/>
        <v>2075087</v>
      </c>
    </row>
    <row r="37" spans="1:5" ht="60" customHeight="1" x14ac:dyDescent="0.35">
      <c r="A37" s="7" t="s">
        <v>17</v>
      </c>
      <c r="B37" s="7" t="s">
        <v>18</v>
      </c>
      <c r="C37" s="48">
        <f>SUM(C38:C41)</f>
        <v>1869506</v>
      </c>
      <c r="D37" s="48">
        <f t="shared" ref="D37:E37" si="4">SUM(D38:D41)</f>
        <v>1982824</v>
      </c>
      <c r="E37" s="48">
        <f t="shared" si="4"/>
        <v>2075087</v>
      </c>
    </row>
    <row r="38" spans="1:5" ht="184.5" customHeight="1" x14ac:dyDescent="0.35">
      <c r="A38" s="8" t="s">
        <v>19</v>
      </c>
      <c r="B38" s="8" t="s">
        <v>20</v>
      </c>
      <c r="C38" s="49">
        <v>845260</v>
      </c>
      <c r="D38" s="49">
        <v>887111</v>
      </c>
      <c r="E38" s="49">
        <v>913634</v>
      </c>
    </row>
    <row r="39" spans="1:5" ht="198" customHeight="1" x14ac:dyDescent="0.35">
      <c r="A39" s="8" t="s">
        <v>21</v>
      </c>
      <c r="B39" s="8" t="s">
        <v>22</v>
      </c>
      <c r="C39" s="49">
        <v>4679</v>
      </c>
      <c r="D39" s="49">
        <v>4969</v>
      </c>
      <c r="E39" s="49">
        <v>5279</v>
      </c>
    </row>
    <row r="40" spans="1:5" ht="198" customHeight="1" x14ac:dyDescent="0.35">
      <c r="A40" s="8" t="s">
        <v>23</v>
      </c>
      <c r="B40" s="8" t="s">
        <v>24</v>
      </c>
      <c r="C40" s="49">
        <v>1125558</v>
      </c>
      <c r="D40" s="49">
        <v>1200670</v>
      </c>
      <c r="E40" s="49">
        <v>1273424</v>
      </c>
    </row>
    <row r="41" spans="1:5" ht="190.15" customHeight="1" x14ac:dyDescent="0.35">
      <c r="A41" s="8" t="s">
        <v>25</v>
      </c>
      <c r="B41" s="8" t="s">
        <v>26</v>
      </c>
      <c r="C41" s="49">
        <v>-105991</v>
      </c>
      <c r="D41" s="49">
        <v>-109926</v>
      </c>
      <c r="E41" s="49">
        <v>-117250</v>
      </c>
    </row>
    <row r="42" spans="1:5" ht="26.25" customHeight="1" x14ac:dyDescent="0.35">
      <c r="A42" s="6" t="s">
        <v>27</v>
      </c>
      <c r="B42" s="6" t="s">
        <v>28</v>
      </c>
      <c r="C42" s="47">
        <f>SUM(C43)</f>
        <v>3600</v>
      </c>
      <c r="D42" s="47">
        <f t="shared" ref="D42:E43" si="5">SUM(D43)</f>
        <v>3900</v>
      </c>
      <c r="E42" s="47">
        <f t="shared" si="5"/>
        <v>3900</v>
      </c>
    </row>
    <row r="43" spans="1:5" ht="21.75" customHeight="1" x14ac:dyDescent="0.35">
      <c r="A43" s="7" t="s">
        <v>29</v>
      </c>
      <c r="B43" s="7" t="s">
        <v>30</v>
      </c>
      <c r="C43" s="48">
        <f>SUM(C44)</f>
        <v>3600</v>
      </c>
      <c r="D43" s="48">
        <f t="shared" si="5"/>
        <v>3900</v>
      </c>
      <c r="E43" s="48">
        <f t="shared" si="5"/>
        <v>3900</v>
      </c>
    </row>
    <row r="44" spans="1:5" ht="22.5" customHeight="1" x14ac:dyDescent="0.35">
      <c r="A44" s="8" t="s">
        <v>31</v>
      </c>
      <c r="B44" s="8" t="s">
        <v>30</v>
      </c>
      <c r="C44" s="49">
        <v>3600</v>
      </c>
      <c r="D44" s="49">
        <v>3900</v>
      </c>
      <c r="E44" s="49">
        <v>3900</v>
      </c>
    </row>
    <row r="45" spans="1:5" ht="24.75" customHeight="1" x14ac:dyDescent="0.35">
      <c r="A45" s="9" t="s">
        <v>49</v>
      </c>
      <c r="B45" s="11" t="s">
        <v>48</v>
      </c>
      <c r="C45" s="47">
        <f>SUM(C46+C48)</f>
        <v>2717000</v>
      </c>
      <c r="D45" s="47">
        <f t="shared" ref="D45:E45" si="6">SUM(D46+D48)</f>
        <v>2738000</v>
      </c>
      <c r="E45" s="47">
        <f t="shared" si="6"/>
        <v>2754000</v>
      </c>
    </row>
    <row r="46" spans="1:5" ht="26.25" customHeight="1" x14ac:dyDescent="0.35">
      <c r="A46" s="13" t="s">
        <v>51</v>
      </c>
      <c r="B46" s="14" t="s">
        <v>50</v>
      </c>
      <c r="C46" s="48">
        <f>SUM(C47)</f>
        <v>344000</v>
      </c>
      <c r="D46" s="48">
        <f t="shared" ref="D46:E46" si="7">SUM(D47)</f>
        <v>345000</v>
      </c>
      <c r="E46" s="48">
        <f t="shared" si="7"/>
        <v>346000</v>
      </c>
    </row>
    <row r="47" spans="1:5" ht="75" customHeight="1" x14ac:dyDescent="0.35">
      <c r="A47" s="18" t="s">
        <v>53</v>
      </c>
      <c r="B47" s="15" t="s">
        <v>52</v>
      </c>
      <c r="C47" s="50">
        <v>344000</v>
      </c>
      <c r="D47" s="50">
        <v>345000</v>
      </c>
      <c r="E47" s="51">
        <v>346000</v>
      </c>
    </row>
    <row r="48" spans="1:5" ht="26.25" customHeight="1" x14ac:dyDescent="0.35">
      <c r="A48" s="10" t="s">
        <v>59</v>
      </c>
      <c r="B48" s="12" t="s">
        <v>54</v>
      </c>
      <c r="C48" s="47">
        <f>SUM(C49+C51)</f>
        <v>2373000</v>
      </c>
      <c r="D48" s="47">
        <f t="shared" ref="D48:E48" si="8">SUM(D49+D51)</f>
        <v>2393000</v>
      </c>
      <c r="E48" s="47">
        <f t="shared" si="8"/>
        <v>2408000</v>
      </c>
    </row>
    <row r="49" spans="1:5" ht="28.5" customHeight="1" x14ac:dyDescent="0.35">
      <c r="A49" s="20" t="s">
        <v>60</v>
      </c>
      <c r="B49" s="16" t="s">
        <v>55</v>
      </c>
      <c r="C49" s="48">
        <f>SUM(C50)</f>
        <v>544000</v>
      </c>
      <c r="D49" s="48">
        <f t="shared" ref="D49:E49" si="9">SUM(D50)</f>
        <v>547000</v>
      </c>
      <c r="E49" s="48">
        <f t="shared" si="9"/>
        <v>552000</v>
      </c>
    </row>
    <row r="50" spans="1:5" ht="61.5" customHeight="1" x14ac:dyDescent="0.35">
      <c r="A50" s="19" t="s">
        <v>61</v>
      </c>
      <c r="B50" s="17" t="s">
        <v>56</v>
      </c>
      <c r="C50" s="49">
        <v>544000</v>
      </c>
      <c r="D50" s="49">
        <v>547000</v>
      </c>
      <c r="E50" s="49">
        <v>552000</v>
      </c>
    </row>
    <row r="51" spans="1:5" ht="27" customHeight="1" x14ac:dyDescent="0.35">
      <c r="A51" s="20" t="s">
        <v>62</v>
      </c>
      <c r="B51" s="16" t="s">
        <v>57</v>
      </c>
      <c r="C51" s="48">
        <f>SUM(C52)</f>
        <v>1829000</v>
      </c>
      <c r="D51" s="48">
        <f t="shared" ref="D51:E51" si="10">SUM(D52)</f>
        <v>1846000</v>
      </c>
      <c r="E51" s="48">
        <f t="shared" si="10"/>
        <v>1856000</v>
      </c>
    </row>
    <row r="52" spans="1:5" ht="58.5" customHeight="1" x14ac:dyDescent="0.35">
      <c r="A52" s="19" t="s">
        <v>63</v>
      </c>
      <c r="B52" s="17" t="s">
        <v>58</v>
      </c>
      <c r="C52" s="49">
        <v>1829000</v>
      </c>
      <c r="D52" s="49">
        <v>1846000</v>
      </c>
      <c r="E52" s="49">
        <v>1856000</v>
      </c>
    </row>
    <row r="53" spans="1:5" ht="57.75" customHeight="1" x14ac:dyDescent="0.35">
      <c r="A53" s="6" t="s">
        <v>32</v>
      </c>
      <c r="B53" s="6" t="s">
        <v>33</v>
      </c>
      <c r="C53" s="47">
        <f>SUM(C54+C57)</f>
        <v>363400</v>
      </c>
      <c r="D53" s="47">
        <f t="shared" ref="D53:E53" si="11">SUM(D54+D57)</f>
        <v>363400</v>
      </c>
      <c r="E53" s="47">
        <f t="shared" si="11"/>
        <v>363400</v>
      </c>
    </row>
    <row r="54" spans="1:5" ht="136.15" customHeight="1" x14ac:dyDescent="0.35">
      <c r="A54" s="7" t="s">
        <v>64</v>
      </c>
      <c r="B54" s="7" t="s">
        <v>65</v>
      </c>
      <c r="C54" s="48">
        <f>SUM(C55:C56)</f>
        <v>235200</v>
      </c>
      <c r="D54" s="48">
        <f t="shared" ref="D54:E54" si="12">SUM(D55:D56)</f>
        <v>235200</v>
      </c>
      <c r="E54" s="48">
        <f t="shared" si="12"/>
        <v>235200</v>
      </c>
    </row>
    <row r="55" spans="1:5" ht="123" customHeight="1" x14ac:dyDescent="0.35">
      <c r="A55" s="19" t="s">
        <v>96</v>
      </c>
      <c r="B55" s="35" t="s">
        <v>97</v>
      </c>
      <c r="C55" s="49">
        <v>112300</v>
      </c>
      <c r="D55" s="49">
        <v>112300</v>
      </c>
      <c r="E55" s="49">
        <v>112300</v>
      </c>
    </row>
    <row r="56" spans="1:5" ht="57" customHeight="1" x14ac:dyDescent="0.35">
      <c r="A56" s="8" t="s">
        <v>66</v>
      </c>
      <c r="B56" s="8" t="s">
        <v>67</v>
      </c>
      <c r="C56" s="49">
        <v>122900</v>
      </c>
      <c r="D56" s="49">
        <v>122900</v>
      </c>
      <c r="E56" s="49">
        <v>122900</v>
      </c>
    </row>
    <row r="57" spans="1:5" ht="151.9" customHeight="1" x14ac:dyDescent="0.35">
      <c r="A57" s="7" t="s">
        <v>34</v>
      </c>
      <c r="B57" s="7" t="s">
        <v>35</v>
      </c>
      <c r="C57" s="48">
        <f>C58</f>
        <v>128200</v>
      </c>
      <c r="D57" s="48">
        <f t="shared" ref="D57:E57" si="13">D58</f>
        <v>128200</v>
      </c>
      <c r="E57" s="48">
        <f t="shared" si="13"/>
        <v>128200</v>
      </c>
    </row>
    <row r="58" spans="1:5" ht="123" customHeight="1" x14ac:dyDescent="0.35">
      <c r="A58" s="8" t="s">
        <v>68</v>
      </c>
      <c r="B58" s="8" t="s">
        <v>69</v>
      </c>
      <c r="C58" s="49">
        <v>128200</v>
      </c>
      <c r="D58" s="49">
        <v>128200</v>
      </c>
      <c r="E58" s="49">
        <v>128200</v>
      </c>
    </row>
    <row r="59" spans="1:5" ht="51.75" customHeight="1" x14ac:dyDescent="0.35">
      <c r="A59" s="39" t="s">
        <v>109</v>
      </c>
      <c r="B59" s="40" t="s">
        <v>114</v>
      </c>
      <c r="C59" s="47">
        <f>C60</f>
        <v>23196296</v>
      </c>
      <c r="D59" s="47">
        <f t="shared" ref="D59:E60" si="14">D60</f>
        <v>0</v>
      </c>
      <c r="E59" s="47">
        <f t="shared" si="14"/>
        <v>0</v>
      </c>
    </row>
    <row r="60" spans="1:5" ht="69" customHeight="1" x14ac:dyDescent="0.35">
      <c r="A60" s="41" t="s">
        <v>110</v>
      </c>
      <c r="B60" s="42" t="s">
        <v>111</v>
      </c>
      <c r="C60" s="49">
        <f>C61</f>
        <v>23196296</v>
      </c>
      <c r="D60" s="47">
        <f t="shared" si="14"/>
        <v>0</v>
      </c>
      <c r="E60" s="47">
        <f t="shared" si="14"/>
        <v>0</v>
      </c>
    </row>
    <row r="61" spans="1:5" s="45" customFormat="1" ht="91.5" customHeight="1" x14ac:dyDescent="0.35">
      <c r="A61" s="55" t="s">
        <v>112</v>
      </c>
      <c r="B61" s="56" t="s">
        <v>113</v>
      </c>
      <c r="C61" s="57">
        <v>23196296</v>
      </c>
      <c r="D61" s="57">
        <v>0</v>
      </c>
      <c r="E61" s="57">
        <v>0</v>
      </c>
    </row>
    <row r="62" spans="1:5" ht="26.25" customHeight="1" x14ac:dyDescent="0.35">
      <c r="A62" s="6" t="s">
        <v>74</v>
      </c>
      <c r="B62" s="6" t="s">
        <v>36</v>
      </c>
      <c r="C62" s="47">
        <f>SUM(C63)</f>
        <v>94700</v>
      </c>
      <c r="D62" s="47">
        <f t="shared" ref="D62:E63" si="15">SUM(D63)</f>
        <v>94700</v>
      </c>
      <c r="E62" s="47">
        <f t="shared" si="15"/>
        <v>94700</v>
      </c>
    </row>
    <row r="63" spans="1:5" s="28" customFormat="1" ht="24" customHeight="1" x14ac:dyDescent="0.35">
      <c r="A63" s="26" t="s">
        <v>87</v>
      </c>
      <c r="B63" s="30" t="s">
        <v>88</v>
      </c>
      <c r="C63" s="52">
        <f>SUM(C64)</f>
        <v>94700</v>
      </c>
      <c r="D63" s="52">
        <f t="shared" si="15"/>
        <v>94700</v>
      </c>
      <c r="E63" s="52">
        <f t="shared" si="15"/>
        <v>94700</v>
      </c>
    </row>
    <row r="64" spans="1:5" ht="45" customHeight="1" x14ac:dyDescent="0.35">
      <c r="A64" s="19" t="s">
        <v>86</v>
      </c>
      <c r="B64" s="29" t="s">
        <v>85</v>
      </c>
      <c r="C64" s="49">
        <v>94700</v>
      </c>
      <c r="D64" s="49">
        <v>94700</v>
      </c>
      <c r="E64" s="49">
        <v>94700</v>
      </c>
    </row>
    <row r="65" spans="1:5" ht="23.25" customHeight="1" x14ac:dyDescent="0.35">
      <c r="A65" s="6" t="s">
        <v>37</v>
      </c>
      <c r="B65" s="6" t="s">
        <v>38</v>
      </c>
      <c r="C65" s="47">
        <f>SUM(C66)</f>
        <v>1583460</v>
      </c>
      <c r="D65" s="47">
        <f t="shared" ref="D65:E65" si="16">SUM(D66)</f>
        <v>1042060</v>
      </c>
      <c r="E65" s="47">
        <f t="shared" si="16"/>
        <v>919460</v>
      </c>
    </row>
    <row r="66" spans="1:5" ht="57" customHeight="1" x14ac:dyDescent="0.35">
      <c r="A66" s="6" t="s">
        <v>39</v>
      </c>
      <c r="B66" s="6" t="s">
        <v>40</v>
      </c>
      <c r="C66" s="47">
        <f>SUM(C70+C75+C67)</f>
        <v>1583460</v>
      </c>
      <c r="D66" s="47">
        <f t="shared" ref="D66:E66" si="17">SUM(D70+D75+D67)</f>
        <v>1042060</v>
      </c>
      <c r="E66" s="47">
        <f t="shared" si="17"/>
        <v>919460</v>
      </c>
    </row>
    <row r="67" spans="1:5" ht="39.75" customHeight="1" x14ac:dyDescent="0.35">
      <c r="A67" s="29" t="s">
        <v>90</v>
      </c>
      <c r="B67" s="6" t="s">
        <v>91</v>
      </c>
      <c r="C67" s="47">
        <f>SUM(C68)</f>
        <v>564100</v>
      </c>
      <c r="D67" s="47">
        <f t="shared" ref="D67:E68" si="18">SUM(D68)</f>
        <v>128200</v>
      </c>
      <c r="E67" s="47">
        <f t="shared" si="18"/>
        <v>0</v>
      </c>
    </row>
    <row r="68" spans="1:5" s="34" customFormat="1" ht="42.75" customHeight="1" x14ac:dyDescent="0.35">
      <c r="A68" s="31" t="s">
        <v>92</v>
      </c>
      <c r="B68" s="27" t="s">
        <v>93</v>
      </c>
      <c r="C68" s="48">
        <f>SUM(C69)</f>
        <v>564100</v>
      </c>
      <c r="D68" s="48">
        <f t="shared" si="18"/>
        <v>128200</v>
      </c>
      <c r="E68" s="48">
        <f t="shared" si="18"/>
        <v>0</v>
      </c>
    </row>
    <row r="69" spans="1:5" ht="68.25" customHeight="1" x14ac:dyDescent="0.35">
      <c r="A69" s="32" t="s">
        <v>94</v>
      </c>
      <c r="B69" s="33" t="s">
        <v>95</v>
      </c>
      <c r="C69" s="49">
        <v>564100</v>
      </c>
      <c r="D69" s="49">
        <v>128200</v>
      </c>
      <c r="E69" s="49">
        <v>0</v>
      </c>
    </row>
    <row r="70" spans="1:5" ht="36" x14ac:dyDescent="0.35">
      <c r="A70" s="6" t="s">
        <v>41</v>
      </c>
      <c r="B70" s="6" t="s">
        <v>42</v>
      </c>
      <c r="C70" s="47">
        <f>SUM(C71+C73)</f>
        <v>241450</v>
      </c>
      <c r="D70" s="47">
        <f t="shared" ref="D70:E70" si="19">SUM(D71+D73)</f>
        <v>235950</v>
      </c>
      <c r="E70" s="47">
        <f t="shared" si="19"/>
        <v>241550</v>
      </c>
    </row>
    <row r="71" spans="1:5" ht="64.5" customHeight="1" x14ac:dyDescent="0.35">
      <c r="A71" s="7" t="s">
        <v>72</v>
      </c>
      <c r="B71" s="7" t="s">
        <v>73</v>
      </c>
      <c r="C71" s="48">
        <f>SUM(C72)</f>
        <v>241300</v>
      </c>
      <c r="D71" s="48">
        <f t="shared" ref="D71:E71" si="20">SUM(D72)</f>
        <v>235800</v>
      </c>
      <c r="E71" s="48">
        <f t="shared" si="20"/>
        <v>241400</v>
      </c>
    </row>
    <row r="72" spans="1:5" ht="130.5" customHeight="1" x14ac:dyDescent="0.35">
      <c r="A72" s="63" t="s">
        <v>71</v>
      </c>
      <c r="B72" s="63" t="s">
        <v>70</v>
      </c>
      <c r="C72" s="64">
        <v>241300</v>
      </c>
      <c r="D72" s="64">
        <v>235800</v>
      </c>
      <c r="E72" s="64">
        <v>241400</v>
      </c>
    </row>
    <row r="73" spans="1:5" ht="26.25" customHeight="1" x14ac:dyDescent="0.35">
      <c r="A73" s="7" t="s">
        <v>75</v>
      </c>
      <c r="B73" s="7" t="s">
        <v>78</v>
      </c>
      <c r="C73" s="48">
        <f>SUM(C74)</f>
        <v>150</v>
      </c>
      <c r="D73" s="48">
        <f t="shared" ref="D73:E73" si="21">SUM(D74)</f>
        <v>150</v>
      </c>
      <c r="E73" s="48">
        <f t="shared" si="21"/>
        <v>150</v>
      </c>
    </row>
    <row r="74" spans="1:5" ht="135" customHeight="1" x14ac:dyDescent="0.35">
      <c r="A74" s="8" t="s">
        <v>76</v>
      </c>
      <c r="B74" s="8" t="s">
        <v>77</v>
      </c>
      <c r="C74" s="49">
        <v>150</v>
      </c>
      <c r="D74" s="49">
        <v>150</v>
      </c>
      <c r="E74" s="49">
        <v>150</v>
      </c>
    </row>
    <row r="75" spans="1:5" s="25" customFormat="1" ht="23.25" customHeight="1" x14ac:dyDescent="0.25">
      <c r="A75" s="24" t="s">
        <v>79</v>
      </c>
      <c r="B75" s="24" t="s">
        <v>81</v>
      </c>
      <c r="C75" s="53">
        <f>SUM(C76)</f>
        <v>777910</v>
      </c>
      <c r="D75" s="53">
        <f t="shared" ref="D75:E75" si="22">SUM(D76)</f>
        <v>677910</v>
      </c>
      <c r="E75" s="53">
        <f t="shared" si="22"/>
        <v>677910</v>
      </c>
    </row>
    <row r="76" spans="1:5" ht="45.75" customHeight="1" x14ac:dyDescent="0.35">
      <c r="A76" s="7" t="s">
        <v>43</v>
      </c>
      <c r="B76" s="7" t="s">
        <v>82</v>
      </c>
      <c r="C76" s="48">
        <f>SUM(C77:C78)</f>
        <v>777910</v>
      </c>
      <c r="D76" s="48">
        <f>SUM(D77:D77)</f>
        <v>677910</v>
      </c>
      <c r="E76" s="48">
        <f>SUM(E77:E77)</f>
        <v>677910</v>
      </c>
    </row>
    <row r="77" spans="1:5" ht="90" x14ac:dyDescent="0.35">
      <c r="A77" s="21" t="s">
        <v>83</v>
      </c>
      <c r="B77" s="8" t="s">
        <v>84</v>
      </c>
      <c r="C77" s="49">
        <v>677910</v>
      </c>
      <c r="D77" s="49">
        <v>677910</v>
      </c>
      <c r="E77" s="49">
        <v>677910</v>
      </c>
    </row>
    <row r="78" spans="1:5" ht="108" x14ac:dyDescent="0.35">
      <c r="A78" s="65" t="s">
        <v>123</v>
      </c>
      <c r="B78" s="66" t="s">
        <v>124</v>
      </c>
      <c r="C78" s="67">
        <v>100000</v>
      </c>
      <c r="D78" s="67">
        <v>0</v>
      </c>
      <c r="E78" s="67">
        <v>0</v>
      </c>
    </row>
    <row r="79" spans="1:5" x14ac:dyDescent="0.35">
      <c r="A79" s="22" t="s">
        <v>80</v>
      </c>
      <c r="B79" s="23"/>
      <c r="C79" s="54">
        <f>SUM(C30+C65)</f>
        <v>30112502</v>
      </c>
      <c r="D79" s="54">
        <f>SUM(D30+D65)</f>
        <v>6521384</v>
      </c>
      <c r="E79" s="54">
        <f>SUM(E30+E65)</f>
        <v>6520487</v>
      </c>
    </row>
    <row r="81" spans="3:4" x14ac:dyDescent="0.35">
      <c r="C81" s="36"/>
      <c r="D81" s="36"/>
    </row>
  </sheetData>
  <mergeCells count="7">
    <mergeCell ref="A28:A29"/>
    <mergeCell ref="B28:B29"/>
    <mergeCell ref="A26:E26"/>
    <mergeCell ref="C22:E22"/>
    <mergeCell ref="A24:E24"/>
    <mergeCell ref="A25:E25"/>
    <mergeCell ref="A27:B27"/>
  </mergeCells>
  <pageMargins left="0.70866141732283472" right="0.70866141732283472" top="0.74803149606299213" bottom="0.74803149606299213" header="0.31496062992125984" footer="0.31496062992125984"/>
  <pageSetup paperSize="9" scale="47" fitToHeight="0" orientation="portrait" r:id="rId1"/>
  <rowBreaks count="1" manualBreakCount="1"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2022-09-12T05:50:44Z</cp:lastPrinted>
  <dcterms:created xsi:type="dcterms:W3CDTF">2020-11-17T12:40:40Z</dcterms:created>
  <dcterms:modified xsi:type="dcterms:W3CDTF">2022-09-12T05:51:48Z</dcterms:modified>
</cp:coreProperties>
</file>